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Π.Υ.Σ.Δ.Ε\Π.Υ.Σ.Δ.Ε. 2021\Πράξη 14η_12-10-2021\Εξερχόμενα\Θέμα 2ο Τροπ. Τοποθ. Εκπ\"/>
    </mc:Choice>
  </mc:AlternateContent>
  <bookViews>
    <workbookView xWindow="0" yWindow="0" windowWidth="23250" windowHeight="10830"/>
  </bookViews>
  <sheets>
    <sheet name="12-10-2021" sheetId="8" r:id="rId1"/>
  </sheets>
  <definedNames>
    <definedName name="_xlnm._FilterDatabase" localSheetId="0" hidden="1">'12-10-2021'!$A$2:$S$15</definedName>
    <definedName name="_xlnm.Print_Titles" localSheetId="0">'12-10-2021'!$1:$2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8" l="1"/>
  <c r="P15" i="8" l="1"/>
  <c r="L14" i="8" l="1"/>
  <c r="P14" i="8"/>
  <c r="P9" i="8" l="1"/>
  <c r="P7" i="8"/>
  <c r="P6" i="8"/>
  <c r="L5" i="8"/>
  <c r="P5" i="8" s="1"/>
  <c r="L11" i="8" l="1"/>
  <c r="P11" i="8" s="1"/>
  <c r="P4" i="8" l="1"/>
  <c r="L10" i="8" l="1"/>
  <c r="P10" i="8" s="1"/>
  <c r="L8" i="8" l="1"/>
  <c r="P8" i="8" s="1"/>
  <c r="L3" i="8" l="1"/>
  <c r="P3" i="8" s="1"/>
  <c r="P12" i="8" l="1"/>
</calcChain>
</file>

<file path=xl/sharedStrings.xml><?xml version="1.0" encoding="utf-8"?>
<sst xmlns="http://schemas.openxmlformats.org/spreadsheetml/2006/main" count="179" uniqueCount="121">
  <si>
    <t>A/A</t>
  </si>
  <si>
    <t>ΑΜ</t>
  </si>
  <si>
    <t>Επώνυμο</t>
  </si>
  <si>
    <t>Όνομα</t>
  </si>
  <si>
    <t>Κωδ. Ειδ.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</si>
  <si>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</si>
  <si>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</si>
  <si>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</si>
  <si>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</si>
  <si>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</si>
  <si>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</si>
  <si>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</si>
  <si>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</si>
  <si>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Ειδική Κατηγορία</t>
  </si>
  <si>
    <t>Σύνολο Μορίων</t>
  </si>
  <si>
    <t>Επιλογές</t>
  </si>
  <si>
    <t>Α. Οργαν.</t>
  </si>
  <si>
    <t>Συμπλ.</t>
  </si>
  <si>
    <t>Κοζάνη</t>
  </si>
  <si>
    <t>Όχι</t>
  </si>
  <si>
    <t>Β. Προσ.</t>
  </si>
  <si>
    <t>Τοποθ.</t>
  </si>
  <si>
    <t>Γ. Από Απόσπαση</t>
  </si>
  <si>
    <t>Ειδικότητα / Τομέας</t>
  </si>
  <si>
    <t>ΠΕ03</t>
  </si>
  <si>
    <t>Μαθηματικών</t>
  </si>
  <si>
    <t>Προηγούμενη Υπηρεσιακή Μεταβολή</t>
  </si>
  <si>
    <t>-</t>
  </si>
  <si>
    <t>Βόιο</t>
  </si>
  <si>
    <t>ΚΩΝΣΤΑΝΤΙΝΟΣ</t>
  </si>
  <si>
    <t>ΧΑΤΖΗΝΑΣ</t>
  </si>
  <si>
    <t>ΠΕ11</t>
  </si>
  <si>
    <t>Φυσικής Αγωγής</t>
  </si>
  <si>
    <t>Βελβεντό</t>
  </si>
  <si>
    <t>Χωρίς Αίτηση</t>
  </si>
  <si>
    <t>Τροποποιήσεις Τοποθετήσεων, Διαθέσεων εκπαιδευτικών κατά την 14η/12 - 10 - 2021 Συνεδρίαση του Π.Υ.Σ.Δ.Ε. Κοζάνης</t>
  </si>
  <si>
    <t>14η/12 - 10 - 2021 Συνεδρίαση του Π.Υ.Σ.Δ.Ε. Κοζάνης</t>
  </si>
  <si>
    <t>ΠΕ02</t>
  </si>
  <si>
    <t>Φιλολόγων</t>
  </si>
  <si>
    <t>ΤΣΙΡΝΑΡΗ</t>
  </si>
  <si>
    <t>ΙΩΑΝΝΑ</t>
  </si>
  <si>
    <t>Εορδαία</t>
  </si>
  <si>
    <t>Μουσ. Πτολ., 1ο ΓΕ.Λ. Πτολ., 5ο Γυμ. Πτολ., Γυμ. Αναρρ.-Εμπορ.</t>
  </si>
  <si>
    <t>ΠΕ86</t>
  </si>
  <si>
    <t>Πληροφορικής</t>
  </si>
  <si>
    <t>ΜΙΧΑΗΛΙΔΟΥ</t>
  </si>
  <si>
    <t>ΜΑΡΙΑ</t>
  </si>
  <si>
    <t>ΠΕ05</t>
  </si>
  <si>
    <t>Γαλλικής Φιλολογίας</t>
  </si>
  <si>
    <r>
      <t>Διάθεση Π.Υ.Σ.Π.Ε. Κοζάνης (</t>
    </r>
    <r>
      <rPr>
        <b/>
        <i/>
        <sz val="8"/>
        <color rgb="FF948A54"/>
        <rFont val="Calibri"/>
        <family val="2"/>
        <charset val="161"/>
        <scheme val="minor"/>
      </rPr>
      <t>Διάθεση στη Δ.Δ.Ε. Κοζάνης</t>
    </r>
    <r>
      <rPr>
        <sz val="8"/>
        <color indexed="8"/>
        <rFont val="Calibri"/>
        <family val="2"/>
        <charset val="161"/>
        <scheme val="minor"/>
      </rPr>
      <t>)</t>
    </r>
  </si>
  <si>
    <r>
      <t xml:space="preserve">Διάθεση </t>
    </r>
    <r>
      <rPr>
        <b/>
        <sz val="8"/>
        <rFont val="Calibri"/>
        <family val="2"/>
        <charset val="161"/>
      </rPr>
      <t>6</t>
    </r>
    <r>
      <rPr>
        <sz val="8"/>
        <rFont val="Calibri"/>
        <family val="2"/>
        <charset val="161"/>
      </rPr>
      <t xml:space="preserve"> ώρες στο Γυμνάσιο Αναρράχης - Εμπορίου, </t>
    </r>
    <r>
      <rPr>
        <b/>
        <sz val="8"/>
        <rFont val="Calibri"/>
        <family val="2"/>
        <charset val="161"/>
      </rPr>
      <t>4</t>
    </r>
    <r>
      <rPr>
        <sz val="8"/>
        <rFont val="Calibri"/>
        <family val="2"/>
        <charset val="161"/>
      </rPr>
      <t xml:space="preserve"> ώρες στο 3ο ΓΕ.Λ. Πτολεμαΐδας, </t>
    </r>
    <r>
      <rPr>
        <b/>
        <sz val="8"/>
        <rFont val="Calibri"/>
        <family val="2"/>
        <charset val="161"/>
      </rPr>
      <t>2</t>
    </r>
    <r>
      <rPr>
        <sz val="8"/>
        <rFont val="Calibri"/>
        <family val="2"/>
        <charset val="161"/>
      </rPr>
      <t xml:space="preserve"> ώρες στο Γυμνάσιο Νεάπολης και </t>
    </r>
    <r>
      <rPr>
        <b/>
        <sz val="8"/>
        <rFont val="Calibri"/>
        <family val="2"/>
        <charset val="161"/>
      </rPr>
      <t>1</t>
    </r>
    <r>
      <rPr>
        <sz val="8"/>
        <rFont val="Calibri"/>
        <family val="2"/>
        <charset val="161"/>
      </rPr>
      <t xml:space="preserve"> ώρα στο 2ο ΓΕ.Λ. Πτολεμαΐδας</t>
    </r>
  </si>
  <si>
    <t>ΑΝΤΩΝΙΑΔΟΥ</t>
  </si>
  <si>
    <t>ΣΟΦΙΑ</t>
  </si>
  <si>
    <t>ΠΕ07</t>
  </si>
  <si>
    <t>Γερμανικής Φιλολογίας</t>
  </si>
  <si>
    <t>Μουσικό Σχολείο Σιάτιστας</t>
  </si>
  <si>
    <t>4ο Γυμν. Πτολ., Μουσ. Σχολ. Πτολ., Γυμν. Περδίκκα, 3ο-1ο-2ο ΓΕ.Λ. Πτολ.,Γυμν. Αναρρ.-Εμπορ., 3ο Γυμν. Πτολ., Γυμν. Ανατολικού</t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</si>
  <si>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9</t>
    </r>
    <r>
      <rPr>
        <sz val="8"/>
        <rFont val="Calibri"/>
        <family val="2"/>
        <charset val="161"/>
        <scheme val="minor"/>
      </rPr>
      <t xml:space="preserve"> στο 1ο ΓΕ.Λ. Πτολεμαΐδας</t>
    </r>
  </si>
  <si>
    <t>ΤΣΙΜΟΥΛΑ</t>
  </si>
  <si>
    <t>ΒΑΙΑ</t>
  </si>
  <si>
    <t>Π.Υ.Σ.Δ.Ε. Δωδεκανήσου</t>
  </si>
  <si>
    <t>Σχολεία της πόλης της Κοζάνης</t>
  </si>
  <si>
    <r>
      <t xml:space="preserve">Ανάκληση διάθεσης </t>
    </r>
    <r>
      <rPr>
        <b/>
        <sz val="8"/>
        <color theme="1"/>
        <rFont val="Calibri"/>
        <family val="2"/>
        <charset val="161"/>
        <scheme val="minor"/>
      </rPr>
      <t>4</t>
    </r>
    <r>
      <rPr>
        <sz val="8"/>
        <color theme="1"/>
        <rFont val="Calibri"/>
        <family val="2"/>
        <charset val="161"/>
        <scheme val="minor"/>
      </rPr>
      <t xml:space="preserve"> ώρες από το 2ο ΕΠΑ.Λ. Κοζάνης και τροποποίηση διάθεσης </t>
    </r>
    <r>
      <rPr>
        <b/>
        <sz val="8"/>
        <color theme="1"/>
        <rFont val="Calibri"/>
        <family val="2"/>
        <charset val="161"/>
        <scheme val="minor"/>
      </rPr>
      <t>7</t>
    </r>
    <r>
      <rPr>
        <sz val="8"/>
        <color theme="1"/>
        <rFont val="Calibri"/>
        <family val="2"/>
        <charset val="161"/>
        <scheme val="minor"/>
      </rPr>
      <t xml:space="preserve"> ώρες από </t>
    </r>
    <r>
      <rPr>
        <b/>
        <sz val="8"/>
        <color theme="1"/>
        <rFont val="Calibri"/>
        <family val="2"/>
        <charset val="161"/>
        <scheme val="minor"/>
      </rPr>
      <t>3</t>
    </r>
    <r>
      <rPr>
        <sz val="8"/>
        <color theme="1"/>
        <rFont val="Calibri"/>
        <family val="2"/>
        <charset val="161"/>
        <scheme val="minor"/>
      </rPr>
      <t xml:space="preserve"> στο Γυμνάσιο Σερβίων</t>
    </r>
  </si>
  <si>
    <t xml:space="preserve">ΣΙΟΥΤΗ </t>
  </si>
  <si>
    <t>ΒΑΣΙΛΙΚΗ</t>
  </si>
  <si>
    <t>Γυμν. Σιάτιστας</t>
  </si>
  <si>
    <t>ΤΡΙΓΩΝΗΣ</t>
  </si>
  <si>
    <t>ΧΡΗΣΤΟΣ</t>
  </si>
  <si>
    <t xml:space="preserve">Γυμν. Εράτυρας., Γυμν. Σιάτιστας., ΕΠΑ.Λ. Σιάτιστας </t>
  </si>
  <si>
    <t>ΓΙΑΝΝΑΚΗΣ</t>
  </si>
  <si>
    <t>ΖΗΝΩΝ</t>
  </si>
  <si>
    <t>1ο Γενικό Λύκειο Κοζάνης</t>
  </si>
  <si>
    <t>ΣΤΑΘΟΠΟΥΛΟΥ</t>
  </si>
  <si>
    <t>ΝΙΚΟΛΕΤΑ</t>
  </si>
  <si>
    <t>Γυμ. Κ. Λ.Τ. Τσοτ., Γυμ. Νεάπ., Γυμ. - Λυκ. Βελβ., Γυμ. Σερβ., ΓΕ.Λ. Σιάτ., 3ο-2ο-4ο ΓΕ.Λ. Κοζ.</t>
  </si>
  <si>
    <t>ΚΑΠΛΑΝΙΔΟΥ</t>
  </si>
  <si>
    <t>ΓΕΩΡΓΙΑ</t>
  </si>
  <si>
    <t>ΠΕ04.05</t>
  </si>
  <si>
    <t>Γεωλόγων</t>
  </si>
  <si>
    <t>5ο-1ο-2ο-3ο Γυμν. Πτολ.</t>
  </si>
  <si>
    <t>ΘΕΟΔΩΡΙΔΟΥ</t>
  </si>
  <si>
    <t>ΟΥΡΑΝΙΑ</t>
  </si>
  <si>
    <t>Εσπ. ΓΕ.Λ. Κοζ., 3ο ΓΕ.Λ. Κοζ., 2ο ΕΠΑ.Λ. Κοζ., Γυμν. Αιανής, Καλλ. Γυμν. Κοζ., 3ο-5ο-6ο Γυμν. Κοζ.</t>
  </si>
  <si>
    <t>ΠΕ06</t>
  </si>
  <si>
    <t>Αγγλικής Φιλολογίας</t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</si>
  <si>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9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στο 1ο ΓΕ.Λ. Πτολεμαΐδας</t>
    </r>
  </si>
  <si>
    <t>ΖΕΡΒΑ</t>
  </si>
  <si>
    <t>3ο Γυμνάσιο Κέρκυρας</t>
  </si>
  <si>
    <t>2ο ΕΠΑ.Λ. Κοζάνης</t>
  </si>
  <si>
    <t>ΚΑΛΕΑΣ</t>
  </si>
  <si>
    <t>ΛΑΖΑΡΟΣ</t>
  </si>
  <si>
    <t>2ο-6ο Γυμν.Κοζ.</t>
  </si>
  <si>
    <t>ΠΕ79.01</t>
  </si>
  <si>
    <t>Μουσικής Επιστήμης</t>
  </si>
  <si>
    <r>
      <t xml:space="preserve">Διάθεση </t>
    </r>
    <r>
      <rPr>
        <b/>
        <sz val="8"/>
        <color theme="1"/>
        <rFont val="Calibri"/>
        <family val="2"/>
        <charset val="161"/>
        <scheme val="minor"/>
      </rPr>
      <t>9</t>
    </r>
    <r>
      <rPr>
        <sz val="8"/>
        <color theme="1"/>
        <rFont val="Calibri"/>
        <family val="2"/>
        <charset val="161"/>
        <scheme val="minor"/>
      </rPr>
      <t xml:space="preserve"> ώρες στο Μουσικό Σχολείο Πτολεμαΐδας</t>
    </r>
  </si>
  <si>
    <r>
      <t xml:space="preserve">Ανάκληση διάθεσης </t>
    </r>
    <r>
      <rPr>
        <b/>
        <sz val="8"/>
        <color indexed="8"/>
        <rFont val="Calibri"/>
        <family val="2"/>
        <charset val="161"/>
        <scheme val="minor"/>
      </rPr>
      <t>9</t>
    </r>
    <r>
      <rPr>
        <sz val="8"/>
        <color indexed="8"/>
        <rFont val="Calibri"/>
        <family val="2"/>
        <charset val="161"/>
        <scheme val="minor"/>
      </rPr>
      <t xml:space="preserve"> ώρες από το Μουσικό Σχολείο Πτολεμαΐδας</t>
    </r>
  </si>
  <si>
    <r>
      <t xml:space="preserve">Διάθεση </t>
    </r>
    <r>
      <rPr>
        <b/>
        <sz val="8"/>
        <color indexed="8"/>
        <rFont val="Calibri"/>
        <family val="2"/>
        <charset val="161"/>
        <scheme val="minor"/>
      </rPr>
      <t xml:space="preserve">1 </t>
    </r>
    <r>
      <rPr>
        <sz val="8"/>
        <color indexed="8"/>
        <rFont val="Calibri"/>
        <family val="2"/>
        <charset val="161"/>
        <scheme val="minor"/>
      </rPr>
      <t>ώρα στο Εσπερινό ΓΕ.Λ. Κοζάνης</t>
    </r>
  </si>
  <si>
    <r>
      <t xml:space="preserve">Ανάκληση διάθεσης </t>
    </r>
    <r>
      <rPr>
        <b/>
        <sz val="8"/>
        <color indexed="8"/>
        <rFont val="Calibri"/>
        <family val="2"/>
        <charset val="161"/>
        <scheme val="minor"/>
      </rPr>
      <t>2</t>
    </r>
    <r>
      <rPr>
        <sz val="8"/>
        <color indexed="8"/>
        <rFont val="Calibri"/>
        <family val="2"/>
        <charset val="161"/>
        <scheme val="minor"/>
      </rPr>
      <t xml:space="preserve"> ώρες από το ΓΕ.Λ. Νεάπολης και νέα διάθεση </t>
    </r>
    <r>
      <rPr>
        <b/>
        <sz val="8"/>
        <color indexed="8"/>
        <rFont val="Calibri"/>
        <family val="2"/>
        <charset val="161"/>
        <scheme val="minor"/>
      </rPr>
      <t>2</t>
    </r>
    <r>
      <rPr>
        <sz val="8"/>
        <color indexed="8"/>
        <rFont val="Calibri"/>
        <family val="2"/>
        <charset val="161"/>
        <scheme val="minor"/>
      </rPr>
      <t xml:space="preserve"> ώρες στο ΓΕ.Λ. Σιάτιστας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</si>
  <si>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7</t>
    </r>
    <r>
      <rPr>
        <sz val="8"/>
        <rFont val="Calibri"/>
        <family val="2"/>
        <charset val="161"/>
        <scheme val="minor"/>
      </rPr>
      <t xml:space="preserve"> στο 5ο Γυμνάσιο Πτολεμαΐδας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</si>
  <si>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από το Γυμνάσιο Νεάπολης</t>
    </r>
  </si>
  <si>
    <r>
      <t xml:space="preserve">Τροποποίηση διάθεσης </t>
    </r>
    <r>
      <rPr>
        <b/>
        <sz val="8"/>
        <rFont val="Calibri"/>
        <family val="2"/>
        <charset val="161"/>
      </rPr>
      <t>4</t>
    </r>
    <r>
      <rPr>
        <sz val="8"/>
        <rFont val="Calibri"/>
        <family val="2"/>
        <charset val="161"/>
      </rPr>
      <t xml:space="preserve"> ώρες από </t>
    </r>
    <r>
      <rPr>
        <b/>
        <sz val="8"/>
        <rFont val="Calibri"/>
        <family val="2"/>
        <charset val="161"/>
      </rPr>
      <t>5</t>
    </r>
    <r>
      <rPr>
        <sz val="8"/>
        <rFont val="Calibri"/>
        <family val="2"/>
        <charset val="161"/>
      </rPr>
      <t xml:space="preserve"> στο Εσπερινό ΓΕ.Λ. Κοζάνης και νέα διάθεση </t>
    </r>
    <r>
      <rPr>
        <b/>
        <sz val="8"/>
        <rFont val="Calibri"/>
        <family val="2"/>
        <charset val="161"/>
      </rPr>
      <t>1</t>
    </r>
    <r>
      <rPr>
        <sz val="8"/>
        <rFont val="Calibri"/>
        <family val="2"/>
        <charset val="161"/>
      </rPr>
      <t xml:space="preserve"> ώρα στο Εσπερινό Γυμνάσιο Κοζάνης</t>
    </r>
  </si>
  <si>
    <r>
      <t xml:space="preserve">Διάθεση </t>
    </r>
    <r>
      <rPr>
        <b/>
        <sz val="8"/>
        <rFont val="Calibri"/>
        <family val="2"/>
        <charset val="161"/>
      </rPr>
      <t>5</t>
    </r>
    <r>
      <rPr>
        <sz val="8"/>
        <rFont val="Calibri"/>
        <family val="2"/>
        <charset val="161"/>
      </rPr>
      <t xml:space="preserve"> ώρες στο Εσπερινό ΓΕ.Λ. Κοζάνης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</si>
  <si>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7</t>
    </r>
    <r>
      <rPr>
        <sz val="8"/>
        <rFont val="Calibri"/>
        <family val="2"/>
        <charset val="161"/>
        <scheme val="minor"/>
      </rPr>
      <t xml:space="preserve"> ώρες στο 5ο Γυμνάσιο Πτολεμαΐδας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</si>
  <si>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18</t>
    </r>
    <r>
      <rPr>
        <sz val="8"/>
        <rFont val="Calibri"/>
        <family val="2"/>
        <charset val="161"/>
        <scheme val="minor"/>
      </rPr>
      <t xml:space="preserve"> ώρες στο Γυμνάσιο Νεάπολης και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στο ΓΕ.Λ. Νεάπολης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</si>
  <si>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10</t>
    </r>
    <r>
      <rPr>
        <sz val="8"/>
        <rFont val="Calibri"/>
        <family val="2"/>
        <charset val="161"/>
        <scheme val="minor"/>
      </rPr>
      <t xml:space="preserve"> ώρες στο Γυμνάσιο Εράτυρας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</si>
  <si>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9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10</t>
    </r>
    <r>
      <rPr>
        <sz val="8"/>
        <rFont val="Calibri"/>
        <family val="2"/>
        <charset val="161"/>
        <scheme val="minor"/>
      </rPr>
      <t xml:space="preserve"> στο Γυμνάσιο Εράτυρας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</si>
  <si>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στο ΓΕ.Λ. Σερβίων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</si>
  <si>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στο ΓΕ.Λ. Σερβίων και τροποποίηση διάθεσης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στο ΕΠΑ.Λ. Σερβίων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</si>
  <si>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στο 2ο Γυμνάσιο Κοζάνης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</si>
  <si>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στο 2ο Γυμνάσιο Κοζάνης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</si>
  <si>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στο Γυμνάσιο Σιάτιστας</t>
    </r>
  </si>
  <si>
    <r>
      <t>Τοποθέτηση (</t>
    </r>
    <r>
      <rPr>
        <b/>
        <sz val="8"/>
        <rFont val="Calibri"/>
        <family val="2"/>
        <charset val="161"/>
        <scheme val="minor"/>
      </rPr>
      <t>20</t>
    </r>
    <r>
      <rPr>
        <sz val="8"/>
        <rFont val="Calibri"/>
        <family val="2"/>
        <charset val="161"/>
        <scheme val="minor"/>
      </rPr>
      <t xml:space="preserve"> ώρες) στο 2ο ΕΠΑ.Λ. Κοζάνης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</si>
  <si>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από το Γυμνάσιο Σιάτιστας</t>
    </r>
  </si>
  <si>
    <r>
      <t xml:space="preserve">Ανάκληση διάθεσης </t>
    </r>
    <r>
      <rPr>
        <b/>
        <sz val="8"/>
        <color indexed="8"/>
        <rFont val="Calibri"/>
        <family val="2"/>
        <charset val="161"/>
        <scheme val="minor"/>
      </rPr>
      <t>8</t>
    </r>
    <r>
      <rPr>
        <sz val="8"/>
        <color indexed="8"/>
        <rFont val="Calibri"/>
        <family val="2"/>
        <charset val="161"/>
        <scheme val="minor"/>
      </rPr>
      <t xml:space="preserve"> ώρες από το ΓΕ.Λ. Σερβίων, νέα τοποθέτηση (</t>
    </r>
    <r>
      <rPr>
        <b/>
        <sz val="8"/>
        <color indexed="8"/>
        <rFont val="Calibri"/>
        <family val="2"/>
        <charset val="161"/>
        <scheme val="minor"/>
      </rPr>
      <t>15</t>
    </r>
    <r>
      <rPr>
        <sz val="8"/>
        <color indexed="8"/>
        <rFont val="Calibri"/>
        <family val="2"/>
        <charset val="161"/>
        <scheme val="minor"/>
      </rPr>
      <t xml:space="preserve"> ώρες) στο Γυμνάσιο Σερβίων και διάθεση </t>
    </r>
    <r>
      <rPr>
        <b/>
        <sz val="8"/>
        <color indexed="8"/>
        <rFont val="Calibri"/>
        <family val="2"/>
        <charset val="161"/>
        <scheme val="minor"/>
      </rPr>
      <t>8</t>
    </r>
    <r>
      <rPr>
        <sz val="8"/>
        <color indexed="8"/>
        <rFont val="Calibri"/>
        <family val="2"/>
        <charset val="161"/>
        <scheme val="minor"/>
      </rPr>
      <t xml:space="preserve"> ώρες στο Εσπερινό ΓΕ.Λ. Κοζάνης (</t>
    </r>
    <r>
      <rPr>
        <b/>
        <sz val="8"/>
        <color indexed="8"/>
        <rFont val="Calibri"/>
        <family val="2"/>
        <charset val="161"/>
        <scheme val="minor"/>
      </rPr>
      <t>Ισχύει από 14/10/2021</t>
    </r>
    <r>
      <rPr>
        <sz val="8"/>
        <color indexed="8"/>
        <rFont val="Calibri"/>
        <family val="2"/>
        <charset val="161"/>
        <scheme val="minor"/>
      </rPr>
      <t>)</t>
    </r>
  </si>
  <si>
    <t>3ο Λύκειο Πτολεμαΐδας</t>
  </si>
  <si>
    <t>Γενικό Λύκειο Βελβεντού</t>
  </si>
  <si>
    <t>Γενικό Λύκειο Σιάτιστας</t>
  </si>
  <si>
    <t>Γυμνάσιο Αναρράχης - Εμπορίου</t>
  </si>
  <si>
    <t>Γυμνάσιο Γαλατινής</t>
  </si>
  <si>
    <r>
      <t>5</t>
    </r>
    <r>
      <rPr>
        <vertAlign val="superscript"/>
        <sz val="8"/>
        <color rgb="FF000000"/>
        <rFont val="Calibri"/>
        <family val="2"/>
        <charset val="161"/>
      </rPr>
      <t>ο</t>
    </r>
    <r>
      <rPr>
        <sz val="8"/>
        <color rgb="FF000000"/>
        <rFont val="Calibri"/>
        <family val="2"/>
        <charset val="161"/>
      </rPr>
      <t xml:space="preserve"> Γυμνάσιο Κοζάνης</t>
    </r>
  </si>
  <si>
    <t>6ο Γυμνάσιο Κοζάνης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</si>
</sst>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1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1"/>
      <scheme val="minor"/>
    </font>
    <font>
      <sz val="8"/>
      <name val="Calibri"/>
      <family val="2"/>
      <charset val="161"/>
    </font>
    <font>
      <sz val="8"/>
      <color rgb="FFFF0000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i/>
      <sz val="8"/>
      <color rgb="FF948A54"/>
      <name val="Calibri"/>
      <family val="2"/>
      <charset val="161"/>
      <scheme val="minor"/>
    </font>
    <font>
      <b/>
      <sz val="8"/>
      <name val="Calibri"/>
      <family val="2"/>
      <charset val="161"/>
    </font>
    <font>
      <b/>
      <sz val="8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</font>
    <font>
      <vertAlign val="superscript"/>
      <sz val="8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0"/>
      </patternFill>
    </fill>
    <fill>
      <patternFill patternType="solid">
        <fgColor rgb="FFDDD9C3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ck">
        <color theme="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  <xf numFmtId="164" fontId="1" fillId="0" borderId="0"/>
  </cellStyleXfs>
  <cellXfs count="27">
    <xf numFmtId="0" fontId="0" fillId="0" borderId="0" xfId="0"/>
    <xf numFmtId="0" fontId="3" fillId="2" borderId="2" xfId="2" applyFont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2" borderId="4" xfId="2" applyFont="1" applyBorder="1" applyAlignment="1">
      <alignment horizontal="center" vertical="center" wrapText="1"/>
    </xf>
    <xf numFmtId="0" fontId="0" fillId="0" borderId="0" xfId="0"/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readingOrder="1"/>
    </xf>
    <xf numFmtId="0" fontId="4" fillId="0" borderId="3" xfId="0" applyFont="1" applyFill="1" applyBorder="1" applyAlignment="1">
      <alignment horizontal="center" vertical="center" wrapText="1" readingOrder="1"/>
    </xf>
    <xf numFmtId="2" fontId="3" fillId="3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3" fillId="3" borderId="3" xfId="0" applyFont="1" applyFill="1" applyBorder="1" applyAlignment="1">
      <alignment horizontal="center" vertical="center" wrapText="1"/>
    </xf>
    <xf numFmtId="0" fontId="4" fillId="0" borderId="3" xfId="4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</cellXfs>
  <cellStyles count="5">
    <cellStyle name="Normal" xfId="3"/>
    <cellStyle name="Επικεφαλίδα 1" xfId="1" builtinId="16"/>
    <cellStyle name="Κανονικό" xfId="0" builtinId="0"/>
    <cellStyle name="Κανονικό 3" xfId="4"/>
    <cellStyle name="Σημείωση" xfId="2" builtinId="10"/>
  </cellStyles>
  <dxfs count="0"/>
  <tableStyles count="0" defaultTableStyle="TableStyleMedium2" defaultPivotStyle="PivotStyleLight16"/>
  <colors>
    <mruColors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view="pageBreakPreview" zoomScale="130" zoomScaleNormal="100" zoomScaleSheetLayoutView="130" workbookViewId="0">
      <selection activeCell="J4" sqref="J4"/>
    </sheetView>
  </sheetViews>
  <sheetFormatPr defaultColWidth="19.42578125" defaultRowHeight="15" x14ac:dyDescent="0.25"/>
  <cols>
    <col min="1" max="1" width="3.7109375" bestFit="1" customWidth="1"/>
    <col min="2" max="2" width="9.140625" customWidth="1"/>
    <col min="3" max="3" width="14.5703125" customWidth="1"/>
    <col min="4" max="4" width="10.5703125" bestFit="1" customWidth="1"/>
    <col min="5" max="6" width="10.5703125" style="6" customWidth="1"/>
    <col min="7" max="7" width="15.7109375" customWidth="1"/>
    <col min="8" max="8" width="8" customWidth="1"/>
    <col min="9" max="9" width="6" customWidth="1"/>
    <col min="10" max="10" width="6.42578125" customWidth="1"/>
    <col min="11" max="11" width="7" customWidth="1"/>
    <col min="12" max="12" width="6.7109375" customWidth="1"/>
    <col min="13" max="16" width="6.85546875" customWidth="1"/>
    <col min="17" max="17" width="22.28515625" customWidth="1"/>
    <col min="18" max="18" width="17.7109375" bestFit="1" customWidth="1"/>
  </cols>
  <sheetData>
    <row r="1" spans="1:19" ht="45" customHeight="1" thickBot="1" x14ac:dyDescent="0.3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34.5" thickTop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23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26</v>
      </c>
      <c r="S2" s="5" t="s">
        <v>36</v>
      </c>
    </row>
    <row r="3" spans="1:19" s="6" customFormat="1" ht="33.75" x14ac:dyDescent="0.25">
      <c r="A3" s="17">
        <v>1</v>
      </c>
      <c r="B3" s="8">
        <v>220615</v>
      </c>
      <c r="C3" s="8" t="s">
        <v>39</v>
      </c>
      <c r="D3" s="8" t="s">
        <v>40</v>
      </c>
      <c r="E3" s="17" t="s">
        <v>37</v>
      </c>
      <c r="F3" s="17" t="s">
        <v>38</v>
      </c>
      <c r="G3" s="8" t="s">
        <v>114</v>
      </c>
      <c r="H3" s="8" t="s">
        <v>16</v>
      </c>
      <c r="I3" s="8" t="s">
        <v>17</v>
      </c>
      <c r="J3" s="8">
        <v>35.409999999999997</v>
      </c>
      <c r="K3" s="8">
        <v>64.069999999999993</v>
      </c>
      <c r="L3" s="8">
        <f>4+4+4+6</f>
        <v>18</v>
      </c>
      <c r="M3" s="9" t="s">
        <v>41</v>
      </c>
      <c r="N3" s="9"/>
      <c r="O3" s="9" t="s">
        <v>19</v>
      </c>
      <c r="P3" s="14">
        <f>J3+K3+L3</f>
        <v>117.47999999999999</v>
      </c>
      <c r="Q3" s="9" t="s">
        <v>42</v>
      </c>
      <c r="R3" s="20" t="s">
        <v>94</v>
      </c>
      <c r="S3" s="17" t="s">
        <v>95</v>
      </c>
    </row>
    <row r="4" spans="1:19" s="6" customFormat="1" ht="78.75" x14ac:dyDescent="0.25">
      <c r="A4" s="17">
        <v>2</v>
      </c>
      <c r="B4" s="3">
        <v>710804</v>
      </c>
      <c r="C4" s="7" t="s">
        <v>58</v>
      </c>
      <c r="D4" s="7" t="s">
        <v>59</v>
      </c>
      <c r="E4" s="8" t="s">
        <v>37</v>
      </c>
      <c r="F4" s="8" t="s">
        <v>38</v>
      </c>
      <c r="G4" s="21" t="s">
        <v>60</v>
      </c>
      <c r="H4" s="10" t="s">
        <v>22</v>
      </c>
      <c r="I4" s="10" t="s">
        <v>21</v>
      </c>
      <c r="J4" s="15"/>
      <c r="K4" s="15"/>
      <c r="L4" s="8">
        <v>33</v>
      </c>
      <c r="M4" s="9" t="s">
        <v>18</v>
      </c>
      <c r="N4" s="9"/>
      <c r="O4" s="9" t="s">
        <v>27</v>
      </c>
      <c r="P4" s="16">
        <f>J4+K4+L4</f>
        <v>33</v>
      </c>
      <c r="Q4" s="9" t="s">
        <v>61</v>
      </c>
      <c r="R4" s="20" t="s">
        <v>62</v>
      </c>
      <c r="S4" s="17" t="s">
        <v>113</v>
      </c>
    </row>
    <row r="5" spans="1:19" s="6" customFormat="1" ht="22.5" x14ac:dyDescent="0.25">
      <c r="A5" s="17">
        <v>3</v>
      </c>
      <c r="B5" s="3">
        <v>212629</v>
      </c>
      <c r="C5" s="7" t="s">
        <v>69</v>
      </c>
      <c r="D5" s="7" t="s">
        <v>70</v>
      </c>
      <c r="E5" s="8" t="s">
        <v>24</v>
      </c>
      <c r="F5" s="8" t="s">
        <v>25</v>
      </c>
      <c r="G5" s="21" t="s">
        <v>71</v>
      </c>
      <c r="H5" s="8" t="s">
        <v>16</v>
      </c>
      <c r="I5" s="8" t="s">
        <v>17</v>
      </c>
      <c r="J5" s="8">
        <v>48.75</v>
      </c>
      <c r="K5" s="8">
        <v>60.24</v>
      </c>
      <c r="L5" s="8">
        <f>4+4+4</f>
        <v>12</v>
      </c>
      <c r="M5" s="9" t="s">
        <v>18</v>
      </c>
      <c r="N5" s="9"/>
      <c r="O5" s="9" t="s">
        <v>27</v>
      </c>
      <c r="P5" s="16">
        <f>J5+K5+L5</f>
        <v>120.99000000000001</v>
      </c>
      <c r="Q5" s="9" t="s">
        <v>27</v>
      </c>
      <c r="R5" s="18"/>
      <c r="S5" s="17" t="s">
        <v>96</v>
      </c>
    </row>
    <row r="6" spans="1:19" s="6" customFormat="1" ht="45" x14ac:dyDescent="0.25">
      <c r="A6" s="17">
        <v>4</v>
      </c>
      <c r="B6" s="3">
        <v>212934</v>
      </c>
      <c r="C6" s="8" t="s">
        <v>72</v>
      </c>
      <c r="D6" s="8" t="s">
        <v>73</v>
      </c>
      <c r="E6" s="8" t="s">
        <v>24</v>
      </c>
      <c r="F6" s="8" t="s">
        <v>25</v>
      </c>
      <c r="G6" s="8" t="s">
        <v>120</v>
      </c>
      <c r="H6" s="8" t="s">
        <v>16</v>
      </c>
      <c r="I6" s="8" t="s">
        <v>17</v>
      </c>
      <c r="J6" s="12">
        <v>45</v>
      </c>
      <c r="K6" s="12">
        <v>44.83</v>
      </c>
      <c r="L6" s="13">
        <v>12</v>
      </c>
      <c r="M6" s="9" t="s">
        <v>18</v>
      </c>
      <c r="N6" s="9" t="s">
        <v>18</v>
      </c>
      <c r="O6" s="9" t="s">
        <v>19</v>
      </c>
      <c r="P6" s="16">
        <f t="shared" ref="P6" si="0">J6+K6+L6</f>
        <v>101.83</v>
      </c>
      <c r="Q6" s="9" t="s">
        <v>74</v>
      </c>
      <c r="R6" s="11" t="s">
        <v>103</v>
      </c>
      <c r="S6" s="17" t="s">
        <v>97</v>
      </c>
    </row>
    <row r="7" spans="1:19" s="6" customFormat="1" ht="33.75" x14ac:dyDescent="0.25">
      <c r="A7" s="17">
        <v>5</v>
      </c>
      <c r="B7" s="11">
        <v>227521</v>
      </c>
      <c r="C7" s="8" t="s">
        <v>75</v>
      </c>
      <c r="D7" s="8" t="s">
        <v>76</v>
      </c>
      <c r="E7" s="8" t="s">
        <v>77</v>
      </c>
      <c r="F7" s="8" t="s">
        <v>78</v>
      </c>
      <c r="G7" s="22" t="s">
        <v>117</v>
      </c>
      <c r="H7" s="8" t="s">
        <v>16</v>
      </c>
      <c r="I7" s="8" t="s">
        <v>17</v>
      </c>
      <c r="J7" s="8">
        <v>33.75</v>
      </c>
      <c r="K7" s="8">
        <v>85.89</v>
      </c>
      <c r="L7" s="8"/>
      <c r="M7" s="9" t="s">
        <v>41</v>
      </c>
      <c r="N7" s="9"/>
      <c r="O7" s="9" t="s">
        <v>19</v>
      </c>
      <c r="P7" s="16">
        <f t="shared" ref="P7" si="1">SUM(J7:L7)</f>
        <v>119.64</v>
      </c>
      <c r="Q7" s="9" t="s">
        <v>79</v>
      </c>
      <c r="R7" s="11" t="s">
        <v>102</v>
      </c>
      <c r="S7" s="11" t="s">
        <v>98</v>
      </c>
    </row>
    <row r="8" spans="1:19" s="6" customFormat="1" ht="78.75" x14ac:dyDescent="0.25">
      <c r="A8" s="17">
        <v>6</v>
      </c>
      <c r="B8" s="8">
        <v>703938</v>
      </c>
      <c r="C8" s="8" t="s">
        <v>45</v>
      </c>
      <c r="D8" s="8" t="s">
        <v>46</v>
      </c>
      <c r="E8" s="8" t="s">
        <v>47</v>
      </c>
      <c r="F8" s="8" t="s">
        <v>48</v>
      </c>
      <c r="G8" s="21" t="s">
        <v>49</v>
      </c>
      <c r="H8" s="2" t="s">
        <v>20</v>
      </c>
      <c r="I8" s="2" t="s">
        <v>21</v>
      </c>
      <c r="J8" s="8">
        <v>31.87</v>
      </c>
      <c r="K8" s="8">
        <v>75.47</v>
      </c>
      <c r="L8" s="8">
        <f>4+4</f>
        <v>8</v>
      </c>
      <c r="M8" s="9" t="s">
        <v>41</v>
      </c>
      <c r="N8" s="9" t="s">
        <v>41</v>
      </c>
      <c r="O8" s="9" t="s">
        <v>19</v>
      </c>
      <c r="P8" s="14">
        <f t="shared" ref="P8" si="2">SUM(J8:L8)</f>
        <v>115.34</v>
      </c>
      <c r="Q8" s="9" t="s">
        <v>27</v>
      </c>
      <c r="R8" s="11" t="s">
        <v>50</v>
      </c>
      <c r="S8" s="11" t="s">
        <v>99</v>
      </c>
    </row>
    <row r="9" spans="1:19" s="6" customFormat="1" ht="56.25" x14ac:dyDescent="0.25">
      <c r="A9" s="17">
        <v>7</v>
      </c>
      <c r="B9" s="8">
        <v>219245</v>
      </c>
      <c r="C9" s="8" t="s">
        <v>80</v>
      </c>
      <c r="D9" s="8" t="s">
        <v>81</v>
      </c>
      <c r="E9" s="8" t="s">
        <v>83</v>
      </c>
      <c r="F9" s="8" t="s">
        <v>84</v>
      </c>
      <c r="G9" s="21" t="s">
        <v>71</v>
      </c>
      <c r="H9" s="8" t="s">
        <v>16</v>
      </c>
      <c r="I9" s="8" t="s">
        <v>17</v>
      </c>
      <c r="J9" s="8">
        <v>40.619999999999997</v>
      </c>
      <c r="K9" s="8">
        <v>97.2</v>
      </c>
      <c r="L9" s="8"/>
      <c r="M9" s="9" t="s">
        <v>18</v>
      </c>
      <c r="N9" s="9"/>
      <c r="O9" s="9" t="s">
        <v>19</v>
      </c>
      <c r="P9" s="14">
        <f t="shared" ref="P9" si="3">SUM(J9:L9)</f>
        <v>137.82</v>
      </c>
      <c r="Q9" s="9" t="s">
        <v>82</v>
      </c>
      <c r="R9" s="4" t="s">
        <v>101</v>
      </c>
      <c r="S9" s="4" t="s">
        <v>100</v>
      </c>
    </row>
    <row r="10" spans="1:19" s="6" customFormat="1" ht="56.25" x14ac:dyDescent="0.25">
      <c r="A10" s="17">
        <v>8</v>
      </c>
      <c r="B10" s="21">
        <v>227668</v>
      </c>
      <c r="C10" s="21" t="s">
        <v>51</v>
      </c>
      <c r="D10" s="21" t="s">
        <v>52</v>
      </c>
      <c r="E10" s="8" t="s">
        <v>53</v>
      </c>
      <c r="F10" s="8" t="s">
        <v>54</v>
      </c>
      <c r="G10" s="21" t="s">
        <v>55</v>
      </c>
      <c r="H10" s="8" t="s">
        <v>16</v>
      </c>
      <c r="I10" s="8" t="s">
        <v>17</v>
      </c>
      <c r="J10" s="21">
        <v>33.75</v>
      </c>
      <c r="K10" s="21">
        <v>83.3</v>
      </c>
      <c r="L10" s="21">
        <f>4+8</f>
        <v>12</v>
      </c>
      <c r="M10" s="9" t="s">
        <v>41</v>
      </c>
      <c r="N10" s="9" t="s">
        <v>41</v>
      </c>
      <c r="O10" s="9" t="s">
        <v>19</v>
      </c>
      <c r="P10" s="16">
        <f t="shared" ref="P10" si="4">J10+K10+L10</f>
        <v>129.05000000000001</v>
      </c>
      <c r="Q10" s="9" t="s">
        <v>56</v>
      </c>
      <c r="R10" s="11" t="s">
        <v>57</v>
      </c>
      <c r="S10" s="22" t="s">
        <v>85</v>
      </c>
    </row>
    <row r="11" spans="1:19" s="6" customFormat="1" ht="33.75" x14ac:dyDescent="0.25">
      <c r="A11" s="17">
        <v>9</v>
      </c>
      <c r="B11" s="8">
        <v>184886</v>
      </c>
      <c r="C11" s="8" t="s">
        <v>66</v>
      </c>
      <c r="D11" s="8" t="s">
        <v>67</v>
      </c>
      <c r="E11" s="8" t="s">
        <v>31</v>
      </c>
      <c r="F11" s="8" t="s">
        <v>32</v>
      </c>
      <c r="G11" s="8" t="s">
        <v>118</v>
      </c>
      <c r="H11" s="8" t="s">
        <v>16</v>
      </c>
      <c r="I11" s="8" t="s">
        <v>17</v>
      </c>
      <c r="J11" s="19">
        <v>56.04</v>
      </c>
      <c r="K11" s="19">
        <v>164.57</v>
      </c>
      <c r="L11" s="8">
        <f>4+8</f>
        <v>12</v>
      </c>
      <c r="M11" s="9" t="s">
        <v>28</v>
      </c>
      <c r="N11" s="9" t="s">
        <v>18</v>
      </c>
      <c r="O11" s="9" t="s">
        <v>19</v>
      </c>
      <c r="P11" s="16">
        <f t="shared" ref="P11" si="5">K11+J11+L11</f>
        <v>232.60999999999999</v>
      </c>
      <c r="Q11" s="9" t="s">
        <v>68</v>
      </c>
      <c r="R11" s="11" t="s">
        <v>104</v>
      </c>
      <c r="S11" s="11" t="s">
        <v>105</v>
      </c>
    </row>
    <row r="12" spans="1:19" ht="56.25" x14ac:dyDescent="0.25">
      <c r="A12" s="17">
        <v>10</v>
      </c>
      <c r="B12" s="8">
        <v>204214</v>
      </c>
      <c r="C12" s="8" t="s">
        <v>30</v>
      </c>
      <c r="D12" s="8" t="s">
        <v>29</v>
      </c>
      <c r="E12" s="8" t="s">
        <v>31</v>
      </c>
      <c r="F12" s="8" t="s">
        <v>32</v>
      </c>
      <c r="G12" s="8" t="s">
        <v>115</v>
      </c>
      <c r="H12" s="8" t="s">
        <v>16</v>
      </c>
      <c r="I12" s="8" t="s">
        <v>17</v>
      </c>
      <c r="J12" s="19">
        <v>49.37</v>
      </c>
      <c r="K12" s="19">
        <v>134.31</v>
      </c>
      <c r="L12" s="8">
        <v>8</v>
      </c>
      <c r="M12" s="9" t="s">
        <v>33</v>
      </c>
      <c r="N12" s="9" t="s">
        <v>33</v>
      </c>
      <c r="O12" s="9" t="s">
        <v>19</v>
      </c>
      <c r="P12" s="16">
        <f>K12+J12+L12</f>
        <v>191.68</v>
      </c>
      <c r="Q12" s="9" t="s">
        <v>34</v>
      </c>
      <c r="R12" s="11" t="s">
        <v>106</v>
      </c>
      <c r="S12" s="11" t="s">
        <v>107</v>
      </c>
    </row>
    <row r="13" spans="1:19" s="6" customFormat="1" ht="33.75" x14ac:dyDescent="0.25">
      <c r="A13" s="17">
        <v>11</v>
      </c>
      <c r="B13" s="24">
        <v>185006</v>
      </c>
      <c r="C13" s="24" t="s">
        <v>89</v>
      </c>
      <c r="D13" s="24" t="s">
        <v>90</v>
      </c>
      <c r="E13" s="24" t="s">
        <v>92</v>
      </c>
      <c r="F13" s="24" t="s">
        <v>93</v>
      </c>
      <c r="G13" s="24" t="s">
        <v>119</v>
      </c>
      <c r="H13" s="24" t="s">
        <v>16</v>
      </c>
      <c r="I13" s="24" t="s">
        <v>17</v>
      </c>
      <c r="J13" s="24">
        <v>55</v>
      </c>
      <c r="K13" s="24">
        <v>63.04</v>
      </c>
      <c r="L13" s="24">
        <v>12</v>
      </c>
      <c r="M13" s="25" t="s">
        <v>33</v>
      </c>
      <c r="N13" s="25"/>
      <c r="O13" s="25" t="s">
        <v>19</v>
      </c>
      <c r="P13" s="26">
        <f t="shared" ref="P13" si="6">J13+K13+L13</f>
        <v>130.04</v>
      </c>
      <c r="Q13" s="25" t="s">
        <v>91</v>
      </c>
      <c r="R13" s="11" t="s">
        <v>108</v>
      </c>
      <c r="S13" s="11" t="s">
        <v>109</v>
      </c>
    </row>
    <row r="14" spans="1:19" s="6" customFormat="1" ht="22.5" x14ac:dyDescent="0.25">
      <c r="A14" s="17">
        <v>12</v>
      </c>
      <c r="B14" s="8">
        <v>191288</v>
      </c>
      <c r="C14" s="8" t="s">
        <v>63</v>
      </c>
      <c r="D14" s="8" t="s">
        <v>64</v>
      </c>
      <c r="E14" s="8" t="s">
        <v>43</v>
      </c>
      <c r="F14" s="8" t="s">
        <v>44</v>
      </c>
      <c r="G14" s="8" t="s">
        <v>116</v>
      </c>
      <c r="H14" s="8" t="s">
        <v>16</v>
      </c>
      <c r="I14" s="8" t="s">
        <v>17</v>
      </c>
      <c r="J14" s="3">
        <v>53.54</v>
      </c>
      <c r="K14" s="3">
        <v>123</v>
      </c>
      <c r="L14" s="8">
        <f>4</f>
        <v>4</v>
      </c>
      <c r="M14" s="9" t="s">
        <v>28</v>
      </c>
      <c r="N14" s="9" t="s">
        <v>28</v>
      </c>
      <c r="O14" s="9" t="s">
        <v>19</v>
      </c>
      <c r="P14" s="16">
        <f t="shared" ref="P14" si="7">J14+K14+L14</f>
        <v>180.54</v>
      </c>
      <c r="Q14" s="9" t="s">
        <v>65</v>
      </c>
      <c r="R14" s="11" t="s">
        <v>110</v>
      </c>
      <c r="S14" s="11" t="s">
        <v>112</v>
      </c>
    </row>
    <row r="15" spans="1:19" ht="22.5" x14ac:dyDescent="0.25">
      <c r="A15" s="17">
        <v>13</v>
      </c>
      <c r="B15" s="8">
        <v>209041</v>
      </c>
      <c r="C15" s="8" t="s">
        <v>86</v>
      </c>
      <c r="D15" s="8" t="s">
        <v>76</v>
      </c>
      <c r="E15" s="8" t="s">
        <v>43</v>
      </c>
      <c r="F15" s="8" t="s">
        <v>44</v>
      </c>
      <c r="G15" s="8" t="s">
        <v>87</v>
      </c>
      <c r="H15" s="10" t="s">
        <v>22</v>
      </c>
      <c r="I15" s="10" t="s">
        <v>21</v>
      </c>
      <c r="J15" s="3">
        <v>20</v>
      </c>
      <c r="K15" s="3"/>
      <c r="L15" s="8">
        <v>23</v>
      </c>
      <c r="M15" s="9"/>
      <c r="N15" s="9"/>
      <c r="O15" s="9" t="s">
        <v>19</v>
      </c>
      <c r="P15" s="16">
        <f t="shared" ref="P15" si="8">J15+K15+L15</f>
        <v>43</v>
      </c>
      <c r="Q15" s="9" t="s">
        <v>88</v>
      </c>
      <c r="R15" s="18"/>
      <c r="S15" s="11" t="s">
        <v>111</v>
      </c>
    </row>
  </sheetData>
  <autoFilter ref="A2:S15">
    <sortState ref="A3:AC52">
      <sortCondition ref="O2:O52"/>
    </sortState>
  </autoFilter>
  <sortState ref="B3:AB17">
    <sortCondition ref="O3:O17"/>
    <sortCondition ref="R3:R17"/>
  </sortState>
  <mergeCells count="1">
    <mergeCell ref="A1:S1"/>
  </mergeCells>
  <pageMargins left="0.23622047244094491" right="0.23622047244094491" top="0.35433070866141736" bottom="0.74803149606299213" header="0.31496062992125984" footer="0.31496062992125984"/>
  <pageSetup paperSize="9" scale="73" orientation="landscape" r:id="rId1"/>
  <ignoredErrors>
    <ignoredError sqref="P12 P8 P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12-10-2021</vt:lpstr>
      <vt:lpstr>'12-10-2021'!Print_Titles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2021-10-13T12:45:54Z</cp:lastPrinted>
  <dcterms:created xsi:type="dcterms:W3CDTF">2021-08-25T04:46:35Z</dcterms:created>
  <dcterms:modified xsi:type="dcterms:W3CDTF">2021-10-13T12:53:33Z</dcterms:modified>
</cp:coreProperties>
</file>